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1640" windowHeight="7995"/>
  </bookViews>
  <sheets>
    <sheet name="Aug 17" sheetId="1" r:id="rId1"/>
  </sheets>
  <definedNames>
    <definedName name="_xlnm.Print_Area" localSheetId="0">'Aug 17'!$A$1:$M$45</definedName>
    <definedName name="_xlnm.Print_Titles" localSheetId="0">'Aug 17'!$A:$D</definedName>
  </definedNames>
  <calcPr calcId="145621"/>
</workbook>
</file>

<file path=xl/calcChain.xml><?xml version="1.0" encoding="utf-8"?>
<calcChain xmlns="http://schemas.openxmlformats.org/spreadsheetml/2006/main">
  <c r="I30" i="1" l="1"/>
  <c r="I37" i="1"/>
  <c r="K45" i="1" l="1"/>
  <c r="I45" i="1"/>
  <c r="M37" i="1"/>
  <c r="K37" i="1"/>
  <c r="G37" i="1"/>
  <c r="E37" i="1"/>
  <c r="M26" i="1"/>
  <c r="K26" i="1"/>
  <c r="I26" i="1"/>
  <c r="G26" i="1"/>
  <c r="E26" i="1"/>
  <c r="K13" i="1"/>
  <c r="I13" i="1"/>
  <c r="G13" i="1"/>
  <c r="E13" i="1"/>
  <c r="M13" i="1"/>
  <c r="G38" i="1" l="1"/>
  <c r="G39" i="1" s="1"/>
  <c r="E38" i="1"/>
  <c r="E39" i="1" s="1"/>
  <c r="K38" i="1"/>
  <c r="K39" i="1" s="1"/>
  <c r="I38" i="1"/>
  <c r="M38" i="1"/>
  <c r="M39" i="1" s="1"/>
  <c r="I39" i="1" l="1"/>
</calcChain>
</file>

<file path=xl/sharedStrings.xml><?xml version="1.0" encoding="utf-8"?>
<sst xmlns="http://schemas.openxmlformats.org/spreadsheetml/2006/main" count="51" uniqueCount="45">
  <si>
    <t>Visit Southeast Montana</t>
  </si>
  <si>
    <t xml:space="preserve">Profit &amp; Loss </t>
  </si>
  <si>
    <t>Budget vs. Actual</t>
  </si>
  <si>
    <t>CURRENT MONTH</t>
  </si>
  <si>
    <t>YEAR TO DATE</t>
  </si>
  <si>
    <t>Actual</t>
  </si>
  <si>
    <t>Budget</t>
  </si>
  <si>
    <t>Income</t>
  </si>
  <si>
    <t>SEMT State Revenue</t>
  </si>
  <si>
    <t>SEMT State Interest Revenue</t>
  </si>
  <si>
    <t>Sponsorship Revenue</t>
  </si>
  <si>
    <t>Total Income</t>
  </si>
  <si>
    <t>Committed Rollover Funds from Prior Year</t>
  </si>
  <si>
    <t>Expense</t>
  </si>
  <si>
    <t>SEMT Unrestricted Funds</t>
  </si>
  <si>
    <t>SEMT Unrestricted - Advertising</t>
  </si>
  <si>
    <t>SEMT Unrestricted - Staff Training</t>
  </si>
  <si>
    <t>SEMT Unrestricted - Meetings</t>
  </si>
  <si>
    <t>SEMT Unrestricted - Lobby/Awareness</t>
  </si>
  <si>
    <t>SEMT Unrestricted - Membership Dues</t>
  </si>
  <si>
    <t>SEMT Unrestricted - Tradeshow Exp</t>
  </si>
  <si>
    <t>SEMT Unrestricted - Misc.</t>
  </si>
  <si>
    <t>Total SEMT Unrestricted Funds</t>
  </si>
  <si>
    <t>SEMT State Expenses</t>
  </si>
  <si>
    <t>SEMT State Advertising</t>
  </si>
  <si>
    <t>SEMT State Marketing Support</t>
  </si>
  <si>
    <t>SEMT State Printed Projects</t>
  </si>
  <si>
    <t>SEMT State Publicity</t>
  </si>
  <si>
    <t>SEMT State Tradeshows</t>
  </si>
  <si>
    <t>SEMT State TeleMarketing/Fulfill.</t>
  </si>
  <si>
    <t>SEMT State Internet Development</t>
  </si>
  <si>
    <t>SEMT State Visitor Info. Center</t>
  </si>
  <si>
    <t>Total SEMT State Expenses</t>
  </si>
  <si>
    <t>Total Expense</t>
  </si>
  <si>
    <t>Net Income</t>
  </si>
  <si>
    <t>Cash</t>
  </si>
  <si>
    <t>Current Month</t>
  </si>
  <si>
    <t>Last Month</t>
  </si>
  <si>
    <t>State Funds - Checking</t>
  </si>
  <si>
    <t>State Funds - Savings</t>
  </si>
  <si>
    <t>Unrestricted Funds - Checking</t>
  </si>
  <si>
    <t>Total Cash</t>
  </si>
  <si>
    <t>August 2017</t>
  </si>
  <si>
    <t>2017-18 Annual</t>
  </si>
  <si>
    <t>July-Aug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</si>
</sst>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;\-#,##0.00"/>
    <numFmt numFmtId="166" formatCode="#,##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b/>
      <sz val="9"/>
      <color rgb="FF000000"/>
      <name val="Arial"/>
      <family val="2"/>
    </font>
    <font>
      <b/>
      <sz val="8"/>
      <color indexed="8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Times New Roman"/>
      <family val="1"/>
    </font>
    <font>
      <sz val="18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</borders>
  <cellStyleXfs count="31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6" fontId="17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7" fillId="0" borderId="0"/>
    <xf numFmtId="43" fontId="4" fillId="0" borderId="0" applyFont="0" applyFill="0" applyBorder="0" applyAlignment="0" applyProtection="0"/>
    <xf numFmtId="3" fontId="17" fillId="0" borderId="0"/>
    <xf numFmtId="44" fontId="4" fillId="0" borderId="0" applyFont="0" applyFill="0" applyBorder="0" applyAlignment="0" applyProtection="0"/>
    <xf numFmtId="5" fontId="17" fillId="0" borderId="0"/>
    <xf numFmtId="0" fontId="17" fillId="0" borderId="0"/>
    <xf numFmtId="2" fontId="17" fillId="0" borderId="0"/>
    <xf numFmtId="0" fontId="18" fillId="0" borderId="0"/>
    <xf numFmtId="0" fontId="1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0" fontId="17" fillId="0" borderId="0"/>
    <xf numFmtId="0" fontId="17" fillId="0" borderId="4"/>
  </cellStyleXfs>
  <cellXfs count="71">
    <xf numFmtId="0" fontId="0" fillId="0" borderId="0" xfId="0"/>
    <xf numFmtId="0" fontId="3" fillId="0" borderId="0" xfId="0" applyFont="1"/>
    <xf numFmtId="0" fontId="8" fillId="0" borderId="0" xfId="0" applyNumberFormat="1" applyFont="1" applyBorder="1"/>
    <xf numFmtId="49" fontId="6" fillId="0" borderId="0" xfId="2" applyNumberFormat="1" applyFont="1" applyAlignment="1"/>
    <xf numFmtId="0" fontId="10" fillId="0" borderId="0" xfId="0" applyFont="1" applyBorder="1"/>
    <xf numFmtId="49" fontId="8" fillId="0" borderId="0" xfId="0" applyNumberFormat="1" applyFont="1"/>
    <xf numFmtId="49" fontId="11" fillId="0" borderId="0" xfId="0" applyNumberFormat="1" applyFont="1"/>
    <xf numFmtId="17" fontId="12" fillId="0" borderId="0" xfId="2" quotePrefix="1" applyNumberFormat="1" applyFont="1" applyBorder="1" applyAlignment="1">
      <alignment horizontal="center"/>
    </xf>
    <xf numFmtId="0" fontId="4" fillId="0" borderId="0" xfId="2" applyNumberFormat="1" applyFont="1"/>
    <xf numFmtId="0" fontId="13" fillId="0" borderId="0" xfId="0" applyFont="1"/>
    <xf numFmtId="49" fontId="12" fillId="0" borderId="0" xfId="2" applyNumberFormat="1" applyFont="1" applyBorder="1" applyAlignment="1">
      <alignment horizontal="center"/>
    </xf>
    <xf numFmtId="0" fontId="10" fillId="0" borderId="0" xfId="0" applyFont="1"/>
    <xf numFmtId="49" fontId="8" fillId="0" borderId="0" xfId="0" applyNumberFormat="1" applyFont="1" applyAlignment="1">
      <alignment horizontal="center"/>
    </xf>
    <xf numFmtId="49" fontId="11" fillId="0" borderId="0" xfId="0" applyNumberFormat="1" applyFont="1" applyAlignment="1">
      <alignment horizontal="center"/>
    </xf>
    <xf numFmtId="39" fontId="12" fillId="0" borderId="1" xfId="2" applyNumberFormat="1" applyFont="1" applyBorder="1" applyAlignment="1">
      <alignment horizontal="center"/>
    </xf>
    <xf numFmtId="39" fontId="4" fillId="0" borderId="1" xfId="2" applyNumberFormat="1" applyFont="1" applyBorder="1" applyAlignment="1">
      <alignment horizontal="center"/>
    </xf>
    <xf numFmtId="49" fontId="4" fillId="0" borderId="1" xfId="2" applyNumberFormat="1" applyFont="1" applyBorder="1" applyAlignment="1">
      <alignment horizontal="center"/>
    </xf>
    <xf numFmtId="49" fontId="12" fillId="0" borderId="1" xfId="2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3" fontId="14" fillId="0" borderId="0" xfId="0" applyNumberFormat="1" applyFont="1"/>
    <xf numFmtId="3" fontId="13" fillId="0" borderId="0" xfId="0" applyNumberFormat="1" applyFont="1"/>
    <xf numFmtId="164" fontId="14" fillId="0" borderId="0" xfId="1" applyNumberFormat="1" applyFont="1"/>
    <xf numFmtId="164" fontId="14" fillId="0" borderId="0" xfId="0" applyNumberFormat="1" applyFont="1"/>
    <xf numFmtId="38" fontId="14" fillId="0" borderId="0" xfId="0" applyNumberFormat="1" applyFont="1"/>
    <xf numFmtId="38" fontId="14" fillId="0" borderId="0" xfId="1" applyNumberFormat="1" applyFont="1"/>
    <xf numFmtId="38" fontId="13" fillId="0" borderId="0" xfId="0" applyNumberFormat="1" applyFont="1"/>
    <xf numFmtId="43" fontId="14" fillId="0" borderId="0" xfId="1" applyFont="1"/>
    <xf numFmtId="43" fontId="14" fillId="0" borderId="1" xfId="1" applyFont="1" applyBorder="1"/>
    <xf numFmtId="43" fontId="14" fillId="0" borderId="0" xfId="1" applyFont="1" applyBorder="1"/>
    <xf numFmtId="164" fontId="14" fillId="0" borderId="1" xfId="1" applyNumberFormat="1" applyFont="1" applyBorder="1"/>
    <xf numFmtId="38" fontId="14" fillId="0" borderId="0" xfId="0" applyNumberFormat="1" applyFont="1" applyBorder="1"/>
    <xf numFmtId="38" fontId="14" fillId="0" borderId="1" xfId="0" applyNumberFormat="1" applyFont="1" applyBorder="1"/>
    <xf numFmtId="38" fontId="13" fillId="0" borderId="0" xfId="0" applyNumberFormat="1" applyFont="1" applyBorder="1"/>
    <xf numFmtId="38" fontId="14" fillId="0" borderId="1" xfId="1" applyNumberFormat="1" applyFont="1" applyFill="1" applyBorder="1"/>
    <xf numFmtId="43" fontId="10" fillId="0" borderId="0" xfId="0" applyNumberFormat="1" applyFont="1"/>
    <xf numFmtId="49" fontId="8" fillId="0" borderId="0" xfId="0" applyNumberFormat="1" applyFont="1" applyFill="1"/>
    <xf numFmtId="49" fontId="11" fillId="0" borderId="0" xfId="0" applyNumberFormat="1" applyFont="1" applyFill="1"/>
    <xf numFmtId="0" fontId="11" fillId="0" borderId="0" xfId="0" applyNumberFormat="1" applyFont="1" applyFill="1"/>
    <xf numFmtId="43" fontId="14" fillId="0" borderId="1" xfId="1" applyFont="1" applyFill="1" applyBorder="1"/>
    <xf numFmtId="43" fontId="14" fillId="0" borderId="0" xfId="1" applyFont="1" applyFill="1"/>
    <xf numFmtId="38" fontId="13" fillId="0" borderId="0" xfId="0" applyNumberFormat="1" applyFont="1" applyFill="1"/>
    <xf numFmtId="0" fontId="10" fillId="0" borderId="0" xfId="0" applyFont="1" applyFill="1"/>
    <xf numFmtId="38" fontId="10" fillId="0" borderId="0" xfId="0" applyNumberFormat="1" applyFont="1" applyFill="1"/>
    <xf numFmtId="0" fontId="11" fillId="0" borderId="0" xfId="0" applyNumberFormat="1" applyFont="1"/>
    <xf numFmtId="38" fontId="10" fillId="0" borderId="0" xfId="0" applyNumberFormat="1" applyFont="1"/>
    <xf numFmtId="38" fontId="13" fillId="0" borderId="0" xfId="1" applyNumberFormat="1" applyFont="1"/>
    <xf numFmtId="38" fontId="14" fillId="0" borderId="0" xfId="1" applyNumberFormat="1" applyFont="1" applyBorder="1"/>
    <xf numFmtId="0" fontId="8" fillId="0" borderId="0" xfId="0" applyFont="1"/>
    <xf numFmtId="38" fontId="11" fillId="0" borderId="2" xfId="1" applyNumberFormat="1" applyFont="1" applyBorder="1"/>
    <xf numFmtId="38" fontId="11" fillId="0" borderId="0" xfId="0" applyNumberFormat="1" applyFont="1"/>
    <xf numFmtId="0" fontId="8" fillId="0" borderId="0" xfId="0" applyNumberFormat="1" applyFont="1"/>
    <xf numFmtId="0" fontId="13" fillId="0" borderId="0" xfId="0" applyNumberFormat="1" applyFont="1"/>
    <xf numFmtId="165" fontId="11" fillId="0" borderId="0" xfId="0" applyNumberFormat="1" applyFont="1" applyBorder="1"/>
    <xf numFmtId="4" fontId="10" fillId="0" borderId="0" xfId="0" applyNumberFormat="1" applyFont="1"/>
    <xf numFmtId="0" fontId="15" fillId="0" borderId="0" xfId="0" applyNumberFormat="1" applyFont="1" applyAlignment="1">
      <alignment horizontal="left"/>
    </xf>
    <xf numFmtId="0" fontId="15" fillId="0" borderId="0" xfId="0" applyNumberFormat="1" applyFont="1" applyAlignment="1">
      <alignment horizontal="right"/>
    </xf>
    <xf numFmtId="0" fontId="16" fillId="0" borderId="0" xfId="0" applyNumberFormat="1" applyFont="1" applyAlignment="1">
      <alignment horizontal="left"/>
    </xf>
    <xf numFmtId="3" fontId="16" fillId="0" borderId="0" xfId="0" applyNumberFormat="1" applyFont="1"/>
    <xf numFmtId="3" fontId="16" fillId="0" borderId="1" xfId="0" applyNumberFormat="1" applyFont="1" applyBorder="1"/>
    <xf numFmtId="0" fontId="15" fillId="0" borderId="0" xfId="0" applyNumberFormat="1" applyFont="1" applyAlignment="1">
      <alignment horizontal="left" indent="1"/>
    </xf>
    <xf numFmtId="3" fontId="16" fillId="0" borderId="3" xfId="0" applyNumberFormat="1" applyFont="1" applyBorder="1"/>
    <xf numFmtId="0" fontId="10" fillId="0" borderId="0" xfId="0" applyNumberFormat="1" applyFont="1"/>
    <xf numFmtId="3" fontId="10" fillId="0" borderId="0" xfId="0" applyNumberFormat="1" applyFont="1"/>
    <xf numFmtId="0" fontId="2" fillId="0" borderId="0" xfId="0" applyNumberFormat="1" applyFont="1" applyAlignment="1">
      <alignment horizontal="center"/>
    </xf>
    <xf numFmtId="0" fontId="5" fillId="0" borderId="0" xfId="2" applyNumberFormat="1" applyFont="1" applyAlignment="1">
      <alignment horizontal="center"/>
    </xf>
    <xf numFmtId="17" fontId="6" fillId="0" borderId="0" xfId="2" applyNumberFormat="1" applyFont="1" applyAlignment="1">
      <alignment horizontal="center"/>
    </xf>
    <xf numFmtId="17" fontId="7" fillId="0" borderId="0" xfId="0" quotePrefix="1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39" fontId="9" fillId="0" borderId="1" xfId="2" applyNumberFormat="1" applyFont="1" applyBorder="1" applyAlignment="1">
      <alignment horizontal="center" wrapText="1"/>
    </xf>
    <xf numFmtId="49" fontId="9" fillId="0" borderId="1" xfId="2" applyNumberFormat="1" applyFont="1" applyBorder="1" applyAlignment="1">
      <alignment horizontal="center"/>
    </xf>
  </cellXfs>
  <cellStyles count="31">
    <cellStyle name="Comma" xfId="1" builtinId="3"/>
    <cellStyle name="Comma 2" xfId="3"/>
    <cellStyle name="Comma 2 2" xfId="4"/>
    <cellStyle name="Comma 3" xfId="5"/>
    <cellStyle name="Comma 3 2" xfId="6"/>
    <cellStyle name="Comma 4" xfId="7"/>
    <cellStyle name="Comma0" xfId="8"/>
    <cellStyle name="Currency 2" xfId="9"/>
    <cellStyle name="Currency0" xfId="10"/>
    <cellStyle name="Date" xfId="11"/>
    <cellStyle name="Fixed" xfId="12"/>
    <cellStyle name="Heading 1 2" xfId="13"/>
    <cellStyle name="Heading 2 2" xfId="14"/>
    <cellStyle name="Normal" xfId="0" builtinId="0"/>
    <cellStyle name="Normal 10" xfId="15"/>
    <cellStyle name="Normal 2" xfId="16"/>
    <cellStyle name="Normal 2 2" xfId="17"/>
    <cellStyle name="Normal 2 3" xfId="18"/>
    <cellStyle name="Normal 2 4" xfId="19"/>
    <cellStyle name="Normal 2 5" xfId="20"/>
    <cellStyle name="Normal 3" xfId="21"/>
    <cellStyle name="Normal 3 2" xfId="22"/>
    <cellStyle name="Normal 3 3" xfId="23"/>
    <cellStyle name="Normal 4" xfId="2"/>
    <cellStyle name="Normal 5" xfId="24"/>
    <cellStyle name="Normal 6" xfId="25"/>
    <cellStyle name="Normal 7" xfId="26"/>
    <cellStyle name="Normal 8" xfId="27"/>
    <cellStyle name="Normal 9" xfId="28"/>
    <cellStyle name="Percent 2" xfId="29"/>
    <cellStyle name="Total 2" xfId="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workbookViewId="0">
      <pane xSplit="4" ySplit="8" topLeftCell="E9" activePane="bottomRight" state="frozenSplit"/>
      <selection pane="topRight" activeCell="E1" sqref="E1"/>
      <selection pane="bottomLeft" activeCell="A3" sqref="A3"/>
      <selection pane="bottomRight" activeCell="Q13" sqref="Q13"/>
    </sheetView>
  </sheetViews>
  <sheetFormatPr defaultRowHeight="14.25" x14ac:dyDescent="0.2"/>
  <cols>
    <col min="1" max="3" width="3" style="51" customWidth="1"/>
    <col min="4" max="4" width="37.140625" style="51" customWidth="1"/>
    <col min="5" max="5" width="10.7109375" style="62" customWidth="1"/>
    <col min="6" max="6" width="2.7109375" style="62" customWidth="1"/>
    <col min="7" max="7" width="10.7109375" style="62" customWidth="1"/>
    <col min="8" max="8" width="2.28515625" style="62" customWidth="1"/>
    <col min="9" max="9" width="12.5703125" style="62" bestFit="1" customWidth="1"/>
    <col min="10" max="10" width="2.7109375" style="62" customWidth="1"/>
    <col min="11" max="11" width="13.140625" style="62" bestFit="1" customWidth="1"/>
    <col min="12" max="12" width="2.7109375" style="11" customWidth="1"/>
    <col min="13" max="13" width="13.85546875" style="11" bestFit="1" customWidth="1"/>
    <col min="14" max="14" width="9.140625" style="11"/>
    <col min="15" max="15" width="11.5703125" style="11" bestFit="1" customWidth="1"/>
    <col min="16" max="16384" width="9.140625" style="11"/>
  </cols>
  <sheetData>
    <row r="1" spans="1:16" s="1" customFormat="1" ht="18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6" s="1" customFormat="1" ht="18" x14ac:dyDescent="0.25">
      <c r="A2" s="65" t="s">
        <v>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6" s="1" customFormat="1" ht="18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6" s="1" customFormat="1" ht="18" x14ac:dyDescent="0.25">
      <c r="A4" s="67" t="s">
        <v>42</v>
      </c>
      <c r="B4" s="68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</row>
    <row r="6" spans="1:16" s="4" customFormat="1" ht="15.75" x14ac:dyDescent="0.25">
      <c r="A6" s="2"/>
      <c r="B6" s="2"/>
      <c r="C6" s="2"/>
      <c r="D6" s="2"/>
      <c r="E6" s="69" t="s">
        <v>3</v>
      </c>
      <c r="F6" s="69"/>
      <c r="G6" s="69"/>
      <c r="H6" s="3"/>
      <c r="I6" s="70" t="s">
        <v>4</v>
      </c>
      <c r="J6" s="70"/>
      <c r="K6" s="70"/>
    </row>
    <row r="7" spans="1:16" x14ac:dyDescent="0.2">
      <c r="A7" s="5"/>
      <c r="B7" s="6"/>
      <c r="C7" s="6"/>
      <c r="D7" s="6"/>
      <c r="E7" s="7" t="s">
        <v>42</v>
      </c>
      <c r="F7" s="8"/>
      <c r="G7" s="7" t="s">
        <v>42</v>
      </c>
      <c r="H7" s="8"/>
      <c r="I7" s="7" t="s">
        <v>44</v>
      </c>
      <c r="J7" s="8"/>
      <c r="K7" s="7" t="s">
        <v>44</v>
      </c>
      <c r="L7" s="9"/>
      <c r="M7" s="10" t="s">
        <v>43</v>
      </c>
    </row>
    <row r="8" spans="1:16" s="19" customFormat="1" x14ac:dyDescent="0.2">
      <c r="A8" s="12"/>
      <c r="B8" s="13"/>
      <c r="C8" s="13"/>
      <c r="D8" s="13"/>
      <c r="E8" s="14" t="s">
        <v>5</v>
      </c>
      <c r="F8" s="15"/>
      <c r="G8" s="14" t="s">
        <v>6</v>
      </c>
      <c r="H8" s="16"/>
      <c r="I8" s="17" t="s">
        <v>5</v>
      </c>
      <c r="J8" s="16"/>
      <c r="K8" s="17" t="s">
        <v>6</v>
      </c>
      <c r="L8" s="18"/>
      <c r="M8" s="17" t="s">
        <v>6</v>
      </c>
    </row>
    <row r="9" spans="1:16" x14ac:dyDescent="0.2">
      <c r="A9" s="5"/>
      <c r="B9" s="6" t="s">
        <v>7</v>
      </c>
      <c r="C9" s="6"/>
      <c r="D9" s="6"/>
      <c r="E9" s="20"/>
      <c r="F9" s="20"/>
      <c r="G9" s="20"/>
      <c r="H9" s="20"/>
      <c r="I9" s="20"/>
      <c r="J9" s="20"/>
      <c r="K9" s="20"/>
      <c r="L9" s="21"/>
      <c r="M9" s="21"/>
    </row>
    <row r="10" spans="1:16" x14ac:dyDescent="0.2">
      <c r="A10" s="5"/>
      <c r="B10" s="6"/>
      <c r="C10" s="6" t="s">
        <v>8</v>
      </c>
      <c r="D10" s="6"/>
      <c r="E10" s="27">
        <v>0</v>
      </c>
      <c r="F10" s="23"/>
      <c r="G10" s="27">
        <v>0</v>
      </c>
      <c r="H10" s="24"/>
      <c r="I10" s="27">
        <v>0</v>
      </c>
      <c r="J10" s="24"/>
      <c r="K10" s="27">
        <v>0</v>
      </c>
      <c r="L10" s="26"/>
      <c r="M10" s="25">
        <v>560000</v>
      </c>
    </row>
    <row r="11" spans="1:16" x14ac:dyDescent="0.2">
      <c r="A11" s="5"/>
      <c r="B11" s="6"/>
      <c r="C11" s="6" t="s">
        <v>9</v>
      </c>
      <c r="D11" s="6"/>
      <c r="E11" s="24">
        <v>0.12</v>
      </c>
      <c r="F11" s="24"/>
      <c r="G11" s="27">
        <v>0</v>
      </c>
      <c r="H11" s="24"/>
      <c r="I11" s="24">
        <v>0.24</v>
      </c>
      <c r="J11" s="24"/>
      <c r="K11" s="27">
        <v>0</v>
      </c>
      <c r="L11" s="26"/>
      <c r="M11" s="27">
        <v>0</v>
      </c>
    </row>
    <row r="12" spans="1:16" x14ac:dyDescent="0.2">
      <c r="A12" s="5"/>
      <c r="B12" s="6"/>
      <c r="C12" s="6" t="s">
        <v>10</v>
      </c>
      <c r="D12" s="6"/>
      <c r="E12" s="28">
        <v>0</v>
      </c>
      <c r="F12" s="29"/>
      <c r="G12" s="39">
        <v>0</v>
      </c>
      <c r="H12" s="31"/>
      <c r="I12" s="39">
        <v>0</v>
      </c>
      <c r="J12" s="31"/>
      <c r="K12" s="39">
        <v>0</v>
      </c>
      <c r="L12" s="33"/>
      <c r="M12" s="34">
        <v>6500</v>
      </c>
    </row>
    <row r="13" spans="1:16" x14ac:dyDescent="0.2">
      <c r="A13" s="5"/>
      <c r="B13" s="6" t="s">
        <v>11</v>
      </c>
      <c r="C13" s="6"/>
      <c r="D13" s="6"/>
      <c r="E13" s="24">
        <f>SUM(E10:E12)</f>
        <v>0.12</v>
      </c>
      <c r="F13" s="24"/>
      <c r="G13" s="27">
        <f>SUM(G10:G12)</f>
        <v>0</v>
      </c>
      <c r="H13" s="24"/>
      <c r="I13" s="24">
        <f>SUM(I10:I12)</f>
        <v>0.24</v>
      </c>
      <c r="J13" s="24"/>
      <c r="K13" s="25">
        <f>SUM(K10:K12)</f>
        <v>0</v>
      </c>
      <c r="L13" s="26"/>
      <c r="M13" s="24">
        <f>SUM(M10:M12)</f>
        <v>566500</v>
      </c>
      <c r="O13" s="35"/>
    </row>
    <row r="14" spans="1:16" x14ac:dyDescent="0.2">
      <c r="A14" s="5"/>
      <c r="B14" s="6"/>
      <c r="C14" s="6"/>
      <c r="D14" s="6"/>
      <c r="E14" s="24"/>
      <c r="F14" s="24"/>
      <c r="G14" s="24"/>
      <c r="H14" s="24"/>
      <c r="I14" s="24"/>
      <c r="J14" s="24"/>
      <c r="K14" s="24"/>
      <c r="L14" s="26"/>
      <c r="M14" s="24"/>
    </row>
    <row r="15" spans="1:16" s="42" customFormat="1" x14ac:dyDescent="0.2">
      <c r="A15" s="36"/>
      <c r="B15" s="37"/>
      <c r="C15" s="37" t="s">
        <v>12</v>
      </c>
      <c r="D15" s="38"/>
      <c r="E15" s="39">
        <v>0</v>
      </c>
      <c r="F15" s="40"/>
      <c r="G15" s="39">
        <v>0</v>
      </c>
      <c r="H15" s="40"/>
      <c r="I15" s="34"/>
      <c r="J15" s="40"/>
      <c r="K15" s="34"/>
      <c r="L15" s="41"/>
      <c r="M15" s="34">
        <v>10000</v>
      </c>
      <c r="O15" s="43"/>
    </row>
    <row r="16" spans="1:16" x14ac:dyDescent="0.2">
      <c r="A16" s="5"/>
      <c r="B16" s="6"/>
      <c r="C16" s="6"/>
      <c r="D16" s="44"/>
      <c r="E16" s="25"/>
      <c r="F16" s="24"/>
      <c r="G16" s="24"/>
      <c r="H16" s="24"/>
      <c r="I16" s="24"/>
      <c r="J16" s="24"/>
      <c r="K16" s="24"/>
      <c r="L16" s="26"/>
      <c r="M16" s="25"/>
      <c r="P16" s="45"/>
    </row>
    <row r="17" spans="1:13" x14ac:dyDescent="0.2">
      <c r="A17" s="5"/>
      <c r="B17" s="6" t="s">
        <v>13</v>
      </c>
      <c r="C17" s="6"/>
      <c r="D17" s="6"/>
      <c r="E17" s="24"/>
      <c r="F17" s="24"/>
      <c r="G17" s="24"/>
      <c r="H17" s="24"/>
      <c r="I17" s="24"/>
      <c r="J17" s="24"/>
      <c r="K17" s="24"/>
      <c r="L17" s="26"/>
      <c r="M17" s="24"/>
    </row>
    <row r="18" spans="1:13" x14ac:dyDescent="0.2">
      <c r="A18" s="5"/>
      <c r="B18" s="6"/>
      <c r="C18" s="6" t="s">
        <v>14</v>
      </c>
      <c r="D18" s="6"/>
      <c r="E18" s="24"/>
      <c r="F18" s="24"/>
      <c r="G18" s="24"/>
      <c r="H18" s="24"/>
      <c r="I18" s="24"/>
      <c r="J18" s="24"/>
      <c r="K18" s="24"/>
      <c r="L18" s="26"/>
      <c r="M18" s="24"/>
    </row>
    <row r="19" spans="1:13" x14ac:dyDescent="0.2">
      <c r="A19" s="5"/>
      <c r="B19" s="6"/>
      <c r="C19" s="6"/>
      <c r="D19" s="6" t="s">
        <v>15</v>
      </c>
      <c r="E19" s="22">
        <v>0</v>
      </c>
      <c r="F19" s="22"/>
      <c r="G19" s="22">
        <v>0</v>
      </c>
      <c r="H19" s="22"/>
      <c r="I19" s="22">
        <v>0</v>
      </c>
      <c r="J19" s="22"/>
      <c r="K19" s="22">
        <v>0</v>
      </c>
      <c r="L19" s="26"/>
      <c r="M19" s="27">
        <v>0</v>
      </c>
    </row>
    <row r="20" spans="1:13" x14ac:dyDescent="0.2">
      <c r="A20" s="5"/>
      <c r="B20" s="6"/>
      <c r="C20" s="6"/>
      <c r="D20" s="6" t="s">
        <v>16</v>
      </c>
      <c r="E20" s="22">
        <v>195.83</v>
      </c>
      <c r="F20" s="22"/>
      <c r="G20" s="22">
        <v>0</v>
      </c>
      <c r="H20" s="22"/>
      <c r="I20" s="22">
        <v>195.83</v>
      </c>
      <c r="J20" s="22"/>
      <c r="K20" s="22">
        <v>200</v>
      </c>
      <c r="L20" s="26"/>
      <c r="M20" s="25">
        <v>200</v>
      </c>
    </row>
    <row r="21" spans="1:13" x14ac:dyDescent="0.2">
      <c r="A21" s="5"/>
      <c r="B21" s="6"/>
      <c r="C21" s="6"/>
      <c r="D21" s="6" t="s">
        <v>17</v>
      </c>
      <c r="E21" s="22">
        <v>8</v>
      </c>
      <c r="F21" s="23"/>
      <c r="G21" s="22">
        <v>0</v>
      </c>
      <c r="H21" s="23"/>
      <c r="I21" s="22">
        <v>8</v>
      </c>
      <c r="J21" s="23"/>
      <c r="K21" s="22">
        <v>10</v>
      </c>
      <c r="L21" s="26"/>
      <c r="M21" s="25">
        <v>2400</v>
      </c>
    </row>
    <row r="22" spans="1:13" x14ac:dyDescent="0.2">
      <c r="A22" s="5"/>
      <c r="B22" s="6"/>
      <c r="C22" s="6"/>
      <c r="D22" s="6" t="s">
        <v>18</v>
      </c>
      <c r="E22" s="22">
        <v>0</v>
      </c>
      <c r="F22" s="23"/>
      <c r="G22" s="22">
        <v>0</v>
      </c>
      <c r="H22" s="22"/>
      <c r="I22" s="22">
        <v>0</v>
      </c>
      <c r="J22" s="22"/>
      <c r="K22" s="22">
        <v>0</v>
      </c>
      <c r="L22" s="26"/>
      <c r="M22" s="25">
        <v>2000</v>
      </c>
    </row>
    <row r="23" spans="1:13" x14ac:dyDescent="0.2">
      <c r="A23" s="5"/>
      <c r="B23" s="6"/>
      <c r="C23" s="6"/>
      <c r="D23" s="6" t="s">
        <v>19</v>
      </c>
      <c r="E23" s="22">
        <v>0</v>
      </c>
      <c r="F23" s="22"/>
      <c r="G23" s="22">
        <v>0</v>
      </c>
      <c r="H23" s="22"/>
      <c r="I23" s="22">
        <v>0</v>
      </c>
      <c r="J23" s="22"/>
      <c r="K23" s="22">
        <v>0</v>
      </c>
      <c r="L23" s="26"/>
      <c r="M23" s="25">
        <v>150</v>
      </c>
    </row>
    <row r="24" spans="1:13" x14ac:dyDescent="0.2">
      <c r="A24" s="5"/>
      <c r="B24" s="6"/>
      <c r="C24" s="6"/>
      <c r="D24" s="6" t="s">
        <v>20</v>
      </c>
      <c r="E24" s="22">
        <v>0</v>
      </c>
      <c r="F24" s="22"/>
      <c r="G24" s="22">
        <v>0</v>
      </c>
      <c r="H24" s="22"/>
      <c r="I24" s="22">
        <v>0</v>
      </c>
      <c r="J24" s="22"/>
      <c r="K24" s="22">
        <v>0</v>
      </c>
      <c r="L24" s="26"/>
      <c r="M24" s="25">
        <v>400</v>
      </c>
    </row>
    <row r="25" spans="1:13" x14ac:dyDescent="0.2">
      <c r="A25" s="5"/>
      <c r="B25" s="6"/>
      <c r="C25" s="6"/>
      <c r="D25" s="6" t="s">
        <v>21</v>
      </c>
      <c r="E25" s="30">
        <v>0</v>
      </c>
      <c r="F25" s="22"/>
      <c r="G25" s="30">
        <v>0</v>
      </c>
      <c r="H25" s="22"/>
      <c r="I25" s="30">
        <v>0</v>
      </c>
      <c r="J25" s="22"/>
      <c r="K25" s="30">
        <v>0</v>
      </c>
      <c r="L25" s="26"/>
      <c r="M25" s="30">
        <v>0</v>
      </c>
    </row>
    <row r="26" spans="1:13" x14ac:dyDescent="0.2">
      <c r="A26" s="5"/>
      <c r="B26" s="6"/>
      <c r="C26" s="6" t="s">
        <v>22</v>
      </c>
      <c r="D26" s="6"/>
      <c r="E26" s="25">
        <f>SUM(E19:E25)</f>
        <v>203.83</v>
      </c>
      <c r="F26" s="24"/>
      <c r="G26" s="27">
        <f>SUM(G19:G25)</f>
        <v>0</v>
      </c>
      <c r="H26" s="24"/>
      <c r="I26" s="25">
        <f>SUM(I19:I25)</f>
        <v>203.83</v>
      </c>
      <c r="J26" s="24"/>
      <c r="K26" s="25">
        <f>SUM(K19:K25)</f>
        <v>210</v>
      </c>
      <c r="L26" s="26"/>
      <c r="M26" s="24">
        <f>SUM(M19:M25)</f>
        <v>5150</v>
      </c>
    </row>
    <row r="27" spans="1:13" ht="30" customHeight="1" x14ac:dyDescent="0.2">
      <c r="A27" s="5"/>
      <c r="B27" s="44"/>
      <c r="C27" s="44"/>
      <c r="D27" s="44"/>
      <c r="E27" s="24"/>
      <c r="F27" s="24"/>
      <c r="G27" s="24"/>
      <c r="H27" s="24"/>
      <c r="I27" s="24"/>
      <c r="J27" s="24"/>
      <c r="K27" s="24"/>
      <c r="L27" s="26"/>
      <c r="M27" s="26"/>
    </row>
    <row r="28" spans="1:13" x14ac:dyDescent="0.2">
      <c r="A28" s="5"/>
      <c r="B28" s="6"/>
      <c r="C28" s="6" t="s">
        <v>23</v>
      </c>
      <c r="D28" s="6"/>
      <c r="E28" s="24"/>
      <c r="F28" s="24"/>
      <c r="G28" s="24"/>
      <c r="H28" s="24"/>
      <c r="I28" s="24"/>
      <c r="J28" s="24"/>
      <c r="K28" s="24"/>
      <c r="L28" s="26"/>
      <c r="M28" s="26"/>
    </row>
    <row r="29" spans="1:13" x14ac:dyDescent="0.2">
      <c r="A29" s="5"/>
      <c r="B29" s="6"/>
      <c r="C29" s="6"/>
      <c r="D29" s="6" t="s">
        <v>24</v>
      </c>
      <c r="E29" s="27">
        <v>0</v>
      </c>
      <c r="F29" s="22"/>
      <c r="G29" s="27">
        <v>0</v>
      </c>
      <c r="H29" s="25"/>
      <c r="I29" s="25">
        <v>3000</v>
      </c>
      <c r="J29" s="25"/>
      <c r="K29" s="25">
        <v>3000</v>
      </c>
      <c r="L29" s="46"/>
      <c r="M29" s="25">
        <v>246500</v>
      </c>
    </row>
    <row r="30" spans="1:13" x14ac:dyDescent="0.2">
      <c r="A30" s="5"/>
      <c r="B30" s="6"/>
      <c r="C30" s="6"/>
      <c r="D30" s="6" t="s">
        <v>25</v>
      </c>
      <c r="E30" s="25">
        <v>5300.64</v>
      </c>
      <c r="F30" s="24"/>
      <c r="G30" s="24">
        <v>20349</v>
      </c>
      <c r="H30" s="24"/>
      <c r="I30" s="25">
        <f>7574.57-394.37-151.48</f>
        <v>7028.72</v>
      </c>
      <c r="J30" s="24"/>
      <c r="K30" s="24">
        <v>37598</v>
      </c>
      <c r="L30" s="26"/>
      <c r="M30" s="24">
        <v>203200</v>
      </c>
    </row>
    <row r="31" spans="1:13" x14ac:dyDescent="0.2">
      <c r="A31" s="5"/>
      <c r="B31" s="6"/>
      <c r="C31" s="6"/>
      <c r="D31" s="6" t="s">
        <v>26</v>
      </c>
      <c r="E31" s="27">
        <v>0</v>
      </c>
      <c r="F31" s="24"/>
      <c r="G31" s="27">
        <v>0</v>
      </c>
      <c r="H31" s="24"/>
      <c r="I31" s="27">
        <v>0</v>
      </c>
      <c r="J31" s="24"/>
      <c r="K31" s="27">
        <v>0</v>
      </c>
      <c r="L31" s="26"/>
      <c r="M31" s="24">
        <v>52000</v>
      </c>
    </row>
    <row r="32" spans="1:13" x14ac:dyDescent="0.2">
      <c r="A32" s="5"/>
      <c r="B32" s="6"/>
      <c r="C32" s="6"/>
      <c r="D32" s="6" t="s">
        <v>27</v>
      </c>
      <c r="E32" s="25">
        <v>-239.32</v>
      </c>
      <c r="F32" s="24"/>
      <c r="G32" s="25">
        <v>200</v>
      </c>
      <c r="H32" s="24"/>
      <c r="I32" s="25">
        <v>-239.32</v>
      </c>
      <c r="J32" s="24"/>
      <c r="K32" s="25">
        <v>200</v>
      </c>
      <c r="L32" s="26"/>
      <c r="M32" s="24">
        <v>23000</v>
      </c>
    </row>
    <row r="33" spans="1:14" x14ac:dyDescent="0.2">
      <c r="A33" s="5"/>
      <c r="B33" s="6"/>
      <c r="C33" s="6"/>
      <c r="D33" s="6" t="s">
        <v>28</v>
      </c>
      <c r="E33" s="27">
        <v>0</v>
      </c>
      <c r="F33" s="24"/>
      <c r="G33" s="27">
        <v>0</v>
      </c>
      <c r="H33" s="24"/>
      <c r="I33" s="27">
        <v>0</v>
      </c>
      <c r="J33" s="24"/>
      <c r="K33" s="27">
        <v>0</v>
      </c>
      <c r="L33" s="26"/>
      <c r="M33" s="24">
        <v>9200</v>
      </c>
    </row>
    <row r="34" spans="1:14" x14ac:dyDescent="0.2">
      <c r="A34" s="5"/>
      <c r="B34" s="6"/>
      <c r="C34" s="6"/>
      <c r="D34" s="6" t="s">
        <v>29</v>
      </c>
      <c r="E34" s="47">
        <v>676.31</v>
      </c>
      <c r="F34" s="24"/>
      <c r="G34" s="24">
        <v>709</v>
      </c>
      <c r="H34" s="24"/>
      <c r="I34" s="47">
        <v>1491.63</v>
      </c>
      <c r="J34" s="24"/>
      <c r="K34" s="24">
        <v>1418</v>
      </c>
      <c r="L34" s="26"/>
      <c r="M34" s="24">
        <v>28500</v>
      </c>
    </row>
    <row r="35" spans="1:14" x14ac:dyDescent="0.2">
      <c r="A35" s="5"/>
      <c r="B35" s="6"/>
      <c r="C35" s="6"/>
      <c r="D35" s="6" t="s">
        <v>30</v>
      </c>
      <c r="E35" s="27">
        <v>0</v>
      </c>
      <c r="F35" s="24"/>
      <c r="G35" s="27">
        <v>0</v>
      </c>
      <c r="H35" s="24"/>
      <c r="I35" s="29">
        <v>0</v>
      </c>
      <c r="J35" s="24"/>
      <c r="K35" s="27">
        <v>0</v>
      </c>
      <c r="L35" s="26"/>
      <c r="M35" s="24">
        <v>7500</v>
      </c>
    </row>
    <row r="36" spans="1:14" x14ac:dyDescent="0.2">
      <c r="A36" s="5"/>
      <c r="B36" s="6"/>
      <c r="C36" s="6"/>
      <c r="D36" s="6" t="s">
        <v>31</v>
      </c>
      <c r="E36" s="30">
        <v>0</v>
      </c>
      <c r="F36" s="27"/>
      <c r="G36" s="30">
        <v>0</v>
      </c>
      <c r="H36" s="27"/>
      <c r="I36" s="28">
        <v>0</v>
      </c>
      <c r="J36" s="27"/>
      <c r="K36" s="30">
        <v>0</v>
      </c>
      <c r="L36" s="26"/>
      <c r="M36" s="32">
        <v>100</v>
      </c>
    </row>
    <row r="37" spans="1:14" x14ac:dyDescent="0.2">
      <c r="A37" s="5"/>
      <c r="B37" s="6"/>
      <c r="C37" s="6" t="s">
        <v>32</v>
      </c>
      <c r="D37" s="6"/>
      <c r="E37" s="32">
        <f>ROUND(SUM(E28:E36),5)</f>
        <v>5737.63</v>
      </c>
      <c r="F37" s="24"/>
      <c r="G37" s="32">
        <f>ROUND(SUM(G28:G36),5)</f>
        <v>21258</v>
      </c>
      <c r="H37" s="24"/>
      <c r="I37" s="32">
        <f>SUM(I29:I36)</f>
        <v>11281.030000000002</v>
      </c>
      <c r="J37" s="24"/>
      <c r="K37" s="32">
        <f>SUM(K29:K36)</f>
        <v>42216</v>
      </c>
      <c r="L37" s="26"/>
      <c r="M37" s="32">
        <f>ROUND(SUM(M28:M36),5)</f>
        <v>570000</v>
      </c>
    </row>
    <row r="38" spans="1:14" ht="30" customHeight="1" x14ac:dyDescent="0.2">
      <c r="A38" s="5"/>
      <c r="B38" s="6" t="s">
        <v>33</v>
      </c>
      <c r="C38" s="6"/>
      <c r="D38" s="6"/>
      <c r="E38" s="32">
        <f>SUM(E26+E37)</f>
        <v>5941.46</v>
      </c>
      <c r="F38" s="24"/>
      <c r="G38" s="32">
        <f>SUM(G26+G37)</f>
        <v>21258</v>
      </c>
      <c r="H38" s="24"/>
      <c r="I38" s="32">
        <f>SUM(I26+I37)</f>
        <v>11484.860000000002</v>
      </c>
      <c r="J38" s="24"/>
      <c r="K38" s="32">
        <f>SUM(K26+K37)</f>
        <v>42426</v>
      </c>
      <c r="L38" s="26"/>
      <c r="M38" s="32">
        <f>SUM(M26+M37)</f>
        <v>575150</v>
      </c>
      <c r="N38" s="45"/>
    </row>
    <row r="39" spans="1:14" s="48" customFormat="1" ht="30" customHeight="1" thickBot="1" x14ac:dyDescent="0.25">
      <c r="B39" s="6" t="s">
        <v>34</v>
      </c>
      <c r="C39" s="6"/>
      <c r="D39" s="6"/>
      <c r="E39" s="49">
        <f>+E13+E15-E38</f>
        <v>-5941.34</v>
      </c>
      <c r="F39" s="50"/>
      <c r="G39" s="49">
        <f>+G13+G15-G38</f>
        <v>-21258</v>
      </c>
      <c r="H39" s="50"/>
      <c r="I39" s="49">
        <f>+I13+I15-I38</f>
        <v>-11484.620000000003</v>
      </c>
      <c r="J39" s="50"/>
      <c r="K39" s="49">
        <f>+K13+K15-K38</f>
        <v>-42426</v>
      </c>
      <c r="L39" s="50"/>
      <c r="M39" s="49">
        <f>+M13+M15-M38</f>
        <v>1350</v>
      </c>
    </row>
    <row r="40" spans="1:14" ht="15" thickTop="1" x14ac:dyDescent="0.2">
      <c r="B40" s="44"/>
      <c r="C40" s="44"/>
      <c r="D40" s="44"/>
      <c r="E40" s="52"/>
      <c r="F40" s="52"/>
      <c r="G40" s="52"/>
      <c r="H40" s="52"/>
      <c r="I40" s="26"/>
      <c r="J40" s="52"/>
      <c r="K40" s="26"/>
      <c r="L40" s="9"/>
      <c r="M40" s="53"/>
      <c r="N40" s="54"/>
    </row>
    <row r="41" spans="1:14" x14ac:dyDescent="0.2">
      <c r="B41" s="44"/>
      <c r="C41" s="44"/>
      <c r="D41" s="44"/>
      <c r="E41" s="55" t="s">
        <v>35</v>
      </c>
      <c r="F41" s="52"/>
      <c r="G41" s="52"/>
      <c r="H41" s="52"/>
      <c r="I41" s="56" t="s">
        <v>36</v>
      </c>
      <c r="J41" s="52"/>
      <c r="K41" s="56" t="s">
        <v>37</v>
      </c>
      <c r="L41" s="9"/>
      <c r="M41" s="9"/>
    </row>
    <row r="42" spans="1:14" x14ac:dyDescent="0.2">
      <c r="B42" s="44"/>
      <c r="C42" s="44"/>
      <c r="D42" s="44"/>
      <c r="E42" s="57" t="s">
        <v>38</v>
      </c>
      <c r="F42" s="52"/>
      <c r="G42" s="52"/>
      <c r="H42" s="52"/>
      <c r="I42" s="58">
        <v>10999.46</v>
      </c>
      <c r="J42" s="52"/>
      <c r="K42" s="58">
        <v>16807.02</v>
      </c>
      <c r="L42" s="9"/>
      <c r="M42" s="26"/>
    </row>
    <row r="43" spans="1:14" x14ac:dyDescent="0.2">
      <c r="B43" s="44"/>
      <c r="C43" s="44"/>
      <c r="D43" s="44"/>
      <c r="E43" s="57" t="s">
        <v>39</v>
      </c>
      <c r="F43" s="52"/>
      <c r="G43" s="52"/>
      <c r="H43" s="52"/>
      <c r="I43" s="58">
        <v>1398.42</v>
      </c>
      <c r="J43" s="52"/>
      <c r="K43" s="58">
        <v>1398.54</v>
      </c>
      <c r="L43" s="9"/>
      <c r="M43" s="9"/>
    </row>
    <row r="44" spans="1:14" x14ac:dyDescent="0.2">
      <c r="B44" s="44"/>
      <c r="C44" s="44"/>
      <c r="D44" s="44"/>
      <c r="E44" s="57" t="s">
        <v>40</v>
      </c>
      <c r="F44" s="52"/>
      <c r="G44" s="52"/>
      <c r="H44" s="52"/>
      <c r="I44" s="59">
        <v>33683.360000000001</v>
      </c>
      <c r="J44" s="52"/>
      <c r="K44" s="59">
        <v>33874.19</v>
      </c>
      <c r="L44" s="9"/>
      <c r="M44" s="9"/>
    </row>
    <row r="45" spans="1:14" ht="15" thickBot="1" x14ac:dyDescent="0.25">
      <c r="B45" s="44"/>
      <c r="C45" s="44"/>
      <c r="D45" s="44"/>
      <c r="E45" s="60" t="s">
        <v>41</v>
      </c>
      <c r="F45" s="52"/>
      <c r="G45" s="52"/>
      <c r="H45" s="52"/>
      <c r="I45" s="61">
        <f>SUM(I42:I44)</f>
        <v>46081.24</v>
      </c>
      <c r="J45" s="52"/>
      <c r="K45" s="61">
        <f>SUM(K42:K44)</f>
        <v>52079.75</v>
      </c>
      <c r="L45" s="9"/>
      <c r="M45" s="9"/>
    </row>
    <row r="46" spans="1:14" ht="15" thickTop="1" x14ac:dyDescent="0.2">
      <c r="I46" s="63"/>
      <c r="K46" s="63"/>
    </row>
    <row r="47" spans="1:14" x14ac:dyDescent="0.2">
      <c r="I47" s="63"/>
      <c r="K47" s="54"/>
    </row>
  </sheetData>
  <mergeCells count="6">
    <mergeCell ref="A1:M1"/>
    <mergeCell ref="A2:M2"/>
    <mergeCell ref="A3:M3"/>
    <mergeCell ref="A4:M4"/>
    <mergeCell ref="E6:G6"/>
    <mergeCell ref="I6:K6"/>
  </mergeCells>
  <printOptions horizontalCentered="1"/>
  <pageMargins left="0.45" right="0.45" top="0.75" bottom="0.75" header="0.25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Aug 17</vt:lpstr>
      <vt:lpstr>'Aug 17'!Print_Area</vt:lpstr>
      <vt:lpstr>'Aug 17'!Print_Titles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Stevenson</dc:creator>
  <cp:lastModifiedBy>Megan Stevenson</cp:lastModifiedBy>
  <dcterms:created xsi:type="dcterms:W3CDTF">2017-09-11T22:14:15Z</dcterms:created>
  <dcterms:modified xsi:type="dcterms:W3CDTF">2017-09-13T21:04:34Z</dcterms:modified>
</cp:coreProperties>
</file>